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ЭЛЕКТРОННЫЙ ЖУРНАЛ" sheetId="1" r:id="rId1"/>
    <sheet name="РЕЙТИНГ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<sst xmlns="http://schemas.openxmlformats.org/spreadsheetml/2006/main" count="58" uniqueCount="26">
  <si>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 xml:space="preserve">Дисциплина                                                                                                   </t>
  </si>
  <si>
    <t>Ф.И.О. преподавателя</t>
  </si>
  <si>
    <t>Класс</t>
  </si>
  <si>
    <t>Фамилия, имя, отчество</t>
  </si>
  <si>
    <t>Саванчук Вероника</t>
  </si>
  <si>
    <t>Савуров Игорь</t>
  </si>
  <si>
    <t>Электронный журнал</t>
  </si>
  <si>
    <t>Вокуева Полина Алексеевна</t>
  </si>
  <si>
    <t>Домбровская Валерия Дмитриевна</t>
  </si>
  <si>
    <t>Дуганнец Юлия Андреевна</t>
  </si>
  <si>
    <t>Курочка Ганна Юрьевна</t>
  </si>
  <si>
    <t>Майорова Дина Александровна</t>
  </si>
  <si>
    <t>Родионов Владимир Алексеевич</t>
  </si>
  <si>
    <t>поляполя</t>
  </si>
  <si>
    <t>Шутова Екатерина</t>
  </si>
  <si>
    <t>№            п/п</t>
  </si>
  <si>
    <t>"отлично"</t>
  </si>
  <si>
    <t>"хорошо"</t>
  </si>
  <si>
    <t>"удовлетв."</t>
  </si>
  <si>
    <t>"неудовлетв."</t>
  </si>
  <si>
    <t>ср.знач</t>
  </si>
  <si>
    <t>количество оценок за месяц</t>
  </si>
  <si>
    <t>средний бал за месяц</t>
  </si>
  <si>
    <t xml:space="preserve"> МОЖНО  И ДАЛЬШЕ НА ЧИСЛО КЛЕТОЧЕК ЖУРНАЛА РАСТЯНУТЬ</t>
  </si>
  <si>
    <t>ИТвПД</t>
  </si>
  <si>
    <t>Карпова Наталья Александрова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</si>
</sst>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2" xfId="0" applyFont="1" applyBorder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16" fontId="36" fillId="0" borderId="0" xfId="0" applyNumberFormat="1" applyFont="1" applyAlignment="1">
      <alignment/>
    </xf>
    <xf numFmtId="0" fontId="36" fillId="0" borderId="13" xfId="0" applyFont="1" applyBorder="1" applyAlignment="1">
      <alignment vertical="center" wrapText="1"/>
    </xf>
    <xf numFmtId="0" fontId="36" fillId="0" borderId="14" xfId="0" applyFont="1" applyBorder="1" applyAlignment="1">
      <alignment horizontal="center" vertical="center" wrapText="1"/>
    </xf>
    <xf numFmtId="16" fontId="36" fillId="0" borderId="14" xfId="0" applyNumberFormat="1" applyFont="1" applyBorder="1" applyAlignment="1">
      <alignment/>
    </xf>
    <xf numFmtId="16" fontId="36" fillId="0" borderId="15" xfId="0" applyNumberFormat="1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 textRotation="90" wrapText="1"/>
    </xf>
    <xf numFmtId="0" fontId="36" fillId="0" borderId="22" xfId="0" applyFont="1" applyBorder="1" applyAlignment="1">
      <alignment horizontal="center" textRotation="90" wrapText="1"/>
    </xf>
    <xf numFmtId="0" fontId="36" fillId="0" borderId="23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PageLayoutView="0" workbookViewId="0" topLeftCell="A1">
      <selection activeCell="T5" sqref="T5"/>
    </sheetView>
  </sheetViews>
  <sheetFormatPr defaultColWidth="9.140625" defaultRowHeight="15"/>
  <cols>
    <col min="1" max="1" width="9.140625" style="10" customWidth="1"/>
    <col min="2" max="2" width="47.140625" style="10" customWidth="1"/>
    <col min="3" max="16384" width="9.140625" style="10" customWidth="1"/>
  </cols>
  <sheetData>
    <row r="1" spans="2:5" ht="18.75">
      <c r="B1" s="2" t="s">
        <v>6</v>
      </c>
      <c r="C1" s="2"/>
      <c r="D1" s="2"/>
      <c r="E1" s="2"/>
    </row>
    <row r="2" spans="1:11" ht="18.75">
      <c r="A2" s="4" t="s">
        <v>0</v>
      </c>
      <c r="B2" s="4"/>
      <c r="C2" s="11" t="s">
        <v>24</v>
      </c>
      <c r="D2" s="2" t="s">
        <v>1</v>
      </c>
      <c r="E2" s="2"/>
      <c r="F2" s="2"/>
      <c r="G2" s="2"/>
      <c r="H2" s="12" t="s">
        <v>25</v>
      </c>
      <c r="I2" s="12"/>
      <c r="J2" s="12"/>
      <c r="K2" s="12"/>
    </row>
    <row r="3" spans="1:3" ht="18.75">
      <c r="A3" s="13" t="s">
        <v>2</v>
      </c>
      <c r="B3" s="13"/>
      <c r="C3" s="14"/>
    </row>
    <row r="4" ht="19.5" thickBot="1"/>
    <row r="5" spans="1:11" ht="93.75">
      <c r="A5" s="19" t="s">
        <v>15</v>
      </c>
      <c r="B5" s="20" t="s">
        <v>3</v>
      </c>
      <c r="C5" s="21">
        <v>42993</v>
      </c>
      <c r="D5" s="21">
        <v>42994</v>
      </c>
      <c r="E5" s="21">
        <v>42995</v>
      </c>
      <c r="F5" s="22">
        <v>42996</v>
      </c>
      <c r="G5" s="35" t="s">
        <v>23</v>
      </c>
      <c r="H5" s="26">
        <v>5</v>
      </c>
      <c r="I5" s="27">
        <v>4</v>
      </c>
      <c r="J5" s="27">
        <v>3</v>
      </c>
      <c r="K5" s="28">
        <v>2</v>
      </c>
    </row>
    <row r="6" spans="1:11" ht="18.75">
      <c r="A6" s="23">
        <v>1</v>
      </c>
      <c r="B6" s="9" t="s">
        <v>7</v>
      </c>
      <c r="C6" s="30">
        <v>2</v>
      </c>
      <c r="D6" s="30">
        <v>5</v>
      </c>
      <c r="E6" s="30">
        <v>2</v>
      </c>
      <c r="F6" s="31">
        <v>5</v>
      </c>
      <c r="G6" s="36"/>
      <c r="H6" s="29">
        <f>COUNTIF(C6:F6,"5")</f>
        <v>2</v>
      </c>
      <c r="I6" s="30">
        <f>COUNTIF(C6:F6,"4")</f>
        <v>0</v>
      </c>
      <c r="J6" s="30">
        <f>COUNTIF(C6:F6,"3")</f>
        <v>0</v>
      </c>
      <c r="K6" s="31">
        <f>COUNTIF(C6:F6,"2")</f>
        <v>2</v>
      </c>
    </row>
    <row r="7" spans="1:11" ht="18.75">
      <c r="A7" s="23">
        <v>2</v>
      </c>
      <c r="B7" s="9" t="s">
        <v>8</v>
      </c>
      <c r="C7" s="30">
        <v>2</v>
      </c>
      <c r="D7" s="30">
        <v>4</v>
      </c>
      <c r="E7" s="30">
        <v>4</v>
      </c>
      <c r="F7" s="31">
        <v>2</v>
      </c>
      <c r="G7" s="36"/>
      <c r="H7" s="29">
        <f>COUNTIF(C7:F7,"5")</f>
        <v>0</v>
      </c>
      <c r="I7" s="30">
        <f>COUNTIF(C7:F7,"4")</f>
        <v>2</v>
      </c>
      <c r="J7" s="30">
        <f>COUNTIF(C7:F7,"3")</f>
        <v>0</v>
      </c>
      <c r="K7" s="31">
        <f aca="true" t="shared" si="0" ref="K7:K25">COUNTIF(C7:F7,"2")</f>
        <v>2</v>
      </c>
    </row>
    <row r="8" spans="1:11" ht="18.75">
      <c r="A8" s="23">
        <v>3</v>
      </c>
      <c r="B8" s="9" t="s">
        <v>9</v>
      </c>
      <c r="C8" s="30">
        <v>2</v>
      </c>
      <c r="D8" s="30">
        <v>3</v>
      </c>
      <c r="E8" s="30">
        <v>5</v>
      </c>
      <c r="F8" s="31">
        <v>2</v>
      </c>
      <c r="G8" s="36"/>
      <c r="H8" s="29">
        <f>COUNTIF(C8:F8,"5")</f>
        <v>1</v>
      </c>
      <c r="I8" s="30">
        <f>COUNTIF(C8:F8,"4")</f>
        <v>0</v>
      </c>
      <c r="J8" s="30">
        <f aca="true" t="shared" si="1" ref="J8:J25">COUNTIF(C8:F8,"3")</f>
        <v>1</v>
      </c>
      <c r="K8" s="31">
        <f t="shared" si="0"/>
        <v>2</v>
      </c>
    </row>
    <row r="9" spans="1:11" ht="18.75">
      <c r="A9" s="23">
        <v>4</v>
      </c>
      <c r="B9" s="9" t="s">
        <v>10</v>
      </c>
      <c r="C9" s="30">
        <v>3</v>
      </c>
      <c r="D9" s="30">
        <v>2</v>
      </c>
      <c r="E9" s="30">
        <v>5</v>
      </c>
      <c r="F9" s="31">
        <v>2</v>
      </c>
      <c r="G9" s="36"/>
      <c r="H9" s="29">
        <f>COUNTIF(C9:F9,"5")</f>
        <v>1</v>
      </c>
      <c r="I9" s="30">
        <f>COUNTIF(C9:F9,"4")</f>
        <v>0</v>
      </c>
      <c r="J9" s="30">
        <f t="shared" si="1"/>
        <v>1</v>
      </c>
      <c r="K9" s="31">
        <f t="shared" si="0"/>
        <v>2</v>
      </c>
    </row>
    <row r="10" spans="1:11" ht="18.75">
      <c r="A10" s="23">
        <v>5</v>
      </c>
      <c r="B10" s="9" t="s">
        <v>11</v>
      </c>
      <c r="C10" s="30">
        <v>3</v>
      </c>
      <c r="D10" s="30">
        <v>5</v>
      </c>
      <c r="E10" s="30">
        <v>5</v>
      </c>
      <c r="F10" s="31">
        <v>3</v>
      </c>
      <c r="G10" s="36"/>
      <c r="H10" s="29">
        <f>COUNTIF(C10:F10,"5")</f>
        <v>2</v>
      </c>
      <c r="I10" s="30">
        <f>COUNTIF(C10:F10,"4")</f>
        <v>0</v>
      </c>
      <c r="J10" s="30">
        <f t="shared" si="1"/>
        <v>2</v>
      </c>
      <c r="K10" s="31">
        <f t="shared" si="0"/>
        <v>0</v>
      </c>
    </row>
    <row r="11" spans="1:11" ht="18.75">
      <c r="A11" s="23">
        <v>6</v>
      </c>
      <c r="B11" s="9" t="s">
        <v>12</v>
      </c>
      <c r="C11" s="30">
        <v>4</v>
      </c>
      <c r="D11" s="30">
        <v>4</v>
      </c>
      <c r="E11" s="30">
        <v>2</v>
      </c>
      <c r="F11" s="31">
        <v>3</v>
      </c>
      <c r="G11" s="36"/>
      <c r="H11" s="29">
        <f>COUNTIF(C11:F11,"5")</f>
        <v>0</v>
      </c>
      <c r="I11" s="30">
        <f>COUNTIF(C11:F11,"4")</f>
        <v>2</v>
      </c>
      <c r="J11" s="30">
        <f t="shared" si="1"/>
        <v>1</v>
      </c>
      <c r="K11" s="31">
        <f t="shared" si="0"/>
        <v>1</v>
      </c>
    </row>
    <row r="12" spans="1:11" ht="18.75">
      <c r="A12" s="23">
        <v>7</v>
      </c>
      <c r="B12" s="9" t="s">
        <v>4</v>
      </c>
      <c r="C12" s="30">
        <v>5</v>
      </c>
      <c r="D12" s="30">
        <v>2</v>
      </c>
      <c r="E12" s="30">
        <v>5</v>
      </c>
      <c r="F12" s="31">
        <v>4</v>
      </c>
      <c r="G12" s="36"/>
      <c r="H12" s="29">
        <f>COUNTIF(C12:F12,"5")</f>
        <v>2</v>
      </c>
      <c r="I12" s="30">
        <f>COUNTIF(C12:F12,"4")</f>
        <v>1</v>
      </c>
      <c r="J12" s="30">
        <f t="shared" si="1"/>
        <v>0</v>
      </c>
      <c r="K12" s="31">
        <f t="shared" si="0"/>
        <v>1</v>
      </c>
    </row>
    <row r="13" spans="1:11" ht="18.75">
      <c r="A13" s="23">
        <v>8</v>
      </c>
      <c r="B13" s="9" t="s">
        <v>5</v>
      </c>
      <c r="C13" s="30">
        <v>5</v>
      </c>
      <c r="D13" s="30">
        <v>3</v>
      </c>
      <c r="E13" s="30">
        <v>3</v>
      </c>
      <c r="F13" s="31">
        <v>4</v>
      </c>
      <c r="G13" s="36"/>
      <c r="H13" s="29">
        <f>COUNTIF(C13:F13,"5")</f>
        <v>1</v>
      </c>
      <c r="I13" s="30">
        <f>COUNTIF(C13:F13,"4")</f>
        <v>1</v>
      </c>
      <c r="J13" s="30">
        <f t="shared" si="1"/>
        <v>2</v>
      </c>
      <c r="K13" s="31">
        <f t="shared" si="0"/>
        <v>0</v>
      </c>
    </row>
    <row r="14" spans="1:11" ht="18.75">
      <c r="A14" s="23">
        <v>9</v>
      </c>
      <c r="B14" s="9" t="s">
        <v>13</v>
      </c>
      <c r="C14" s="30">
        <v>5</v>
      </c>
      <c r="D14" s="30">
        <v>4</v>
      </c>
      <c r="E14" s="30">
        <v>2</v>
      </c>
      <c r="F14" s="31">
        <v>5</v>
      </c>
      <c r="G14" s="36"/>
      <c r="H14" s="29">
        <f>COUNTIF(C14:F14,"5")</f>
        <v>2</v>
      </c>
      <c r="I14" s="30">
        <f>COUNTIF(C14:F14,"4")</f>
        <v>1</v>
      </c>
      <c r="J14" s="30">
        <f t="shared" si="1"/>
        <v>0</v>
      </c>
      <c r="K14" s="31">
        <f t="shared" si="0"/>
        <v>1</v>
      </c>
    </row>
    <row r="15" spans="1:11" ht="18.75">
      <c r="A15" s="23">
        <v>10</v>
      </c>
      <c r="B15" s="9" t="s">
        <v>14</v>
      </c>
      <c r="C15" s="30">
        <v>2</v>
      </c>
      <c r="D15" s="30">
        <v>2</v>
      </c>
      <c r="E15" s="30">
        <v>4</v>
      </c>
      <c r="F15" s="31">
        <v>5</v>
      </c>
      <c r="G15" s="36"/>
      <c r="H15" s="29">
        <f>COUNTIF(C15:F15,"5")</f>
        <v>1</v>
      </c>
      <c r="I15" s="30">
        <f>COUNTIF(C15:F15,"4")</f>
        <v>1</v>
      </c>
      <c r="J15" s="30">
        <f t="shared" si="1"/>
        <v>0</v>
      </c>
      <c r="K15" s="31">
        <f t="shared" si="0"/>
        <v>2</v>
      </c>
    </row>
    <row r="16" spans="1:11" ht="18.75">
      <c r="A16" s="23">
        <v>11</v>
      </c>
      <c r="B16" s="9" t="s">
        <v>7</v>
      </c>
      <c r="C16" s="30">
        <v>3</v>
      </c>
      <c r="D16" s="30">
        <v>5</v>
      </c>
      <c r="E16" s="30">
        <v>2</v>
      </c>
      <c r="F16" s="31">
        <v>2</v>
      </c>
      <c r="G16" s="36"/>
      <c r="H16" s="29">
        <f>COUNTIF(C16:F16,"5")</f>
        <v>1</v>
      </c>
      <c r="I16" s="30">
        <f>COUNTIF(C16:F16,"4")</f>
        <v>0</v>
      </c>
      <c r="J16" s="30">
        <f t="shared" si="1"/>
        <v>1</v>
      </c>
      <c r="K16" s="31">
        <f t="shared" si="0"/>
        <v>2</v>
      </c>
    </row>
    <row r="17" spans="1:11" ht="18.75">
      <c r="A17" s="23">
        <v>12</v>
      </c>
      <c r="B17" s="9" t="s">
        <v>8</v>
      </c>
      <c r="C17" s="30">
        <v>4</v>
      </c>
      <c r="D17" s="30">
        <v>3</v>
      </c>
      <c r="E17" s="30">
        <v>2</v>
      </c>
      <c r="F17" s="31">
        <v>2</v>
      </c>
      <c r="G17" s="36"/>
      <c r="H17" s="29">
        <f>COUNTIF(C17:F17,"5")</f>
        <v>0</v>
      </c>
      <c r="I17" s="30">
        <f>COUNTIF(C17:F17,"4")</f>
        <v>1</v>
      </c>
      <c r="J17" s="30">
        <f t="shared" si="1"/>
        <v>1</v>
      </c>
      <c r="K17" s="31">
        <f t="shared" si="0"/>
        <v>2</v>
      </c>
    </row>
    <row r="18" spans="1:11" ht="18.75">
      <c r="A18" s="23">
        <v>13</v>
      </c>
      <c r="B18" s="9" t="s">
        <v>9</v>
      </c>
      <c r="C18" s="30">
        <v>5</v>
      </c>
      <c r="D18" s="30">
        <v>4</v>
      </c>
      <c r="E18" s="30">
        <v>3</v>
      </c>
      <c r="F18" s="31">
        <v>3</v>
      </c>
      <c r="G18" s="36"/>
      <c r="H18" s="29">
        <f>COUNTIF(C18:F18,"5")</f>
        <v>1</v>
      </c>
      <c r="I18" s="30">
        <f>COUNTIF(C18:F18,"4")</f>
        <v>1</v>
      </c>
      <c r="J18" s="30">
        <f t="shared" si="1"/>
        <v>2</v>
      </c>
      <c r="K18" s="31">
        <f t="shared" si="0"/>
        <v>0</v>
      </c>
    </row>
    <row r="19" spans="1:11" ht="18.75">
      <c r="A19" s="23">
        <v>14</v>
      </c>
      <c r="B19" s="9" t="s">
        <v>10</v>
      </c>
      <c r="C19" s="30">
        <v>2</v>
      </c>
      <c r="D19" s="30">
        <v>2</v>
      </c>
      <c r="E19" s="30">
        <v>3</v>
      </c>
      <c r="F19" s="31">
        <v>2</v>
      </c>
      <c r="G19" s="36"/>
      <c r="H19" s="29">
        <f>COUNTIF(C19:F19,"5")</f>
        <v>0</v>
      </c>
      <c r="I19" s="30">
        <f>COUNTIF(C19:F19,"4")</f>
        <v>0</v>
      </c>
      <c r="J19" s="30">
        <f t="shared" si="1"/>
        <v>1</v>
      </c>
      <c r="K19" s="31">
        <f t="shared" si="0"/>
        <v>3</v>
      </c>
    </row>
    <row r="20" spans="1:11" ht="18.75">
      <c r="A20" s="23">
        <v>15</v>
      </c>
      <c r="B20" s="9" t="s">
        <v>11</v>
      </c>
      <c r="C20" s="30">
        <v>3</v>
      </c>
      <c r="D20" s="30">
        <v>2</v>
      </c>
      <c r="E20" s="30">
        <v>5</v>
      </c>
      <c r="F20" s="31">
        <v>4</v>
      </c>
      <c r="G20" s="36"/>
      <c r="H20" s="29">
        <f>COUNTIF(C20:F20,"5")</f>
        <v>1</v>
      </c>
      <c r="I20" s="30">
        <f>COUNTIF(C20:F20,"4")</f>
        <v>1</v>
      </c>
      <c r="J20" s="30">
        <f t="shared" si="1"/>
        <v>1</v>
      </c>
      <c r="K20" s="31">
        <f t="shared" si="0"/>
        <v>1</v>
      </c>
    </row>
    <row r="21" spans="1:11" ht="18.75">
      <c r="A21" s="23">
        <v>16</v>
      </c>
      <c r="B21" s="9" t="s">
        <v>12</v>
      </c>
      <c r="C21" s="30">
        <v>5</v>
      </c>
      <c r="D21" s="30">
        <v>2</v>
      </c>
      <c r="E21" s="30">
        <v>5</v>
      </c>
      <c r="F21" s="31">
        <v>2</v>
      </c>
      <c r="G21" s="36"/>
      <c r="H21" s="29">
        <f>COUNTIF(C21:F21,"5")</f>
        <v>2</v>
      </c>
      <c r="I21" s="30">
        <f>COUNTIF(C21:F21,"4")</f>
        <v>0</v>
      </c>
      <c r="J21" s="30">
        <f t="shared" si="1"/>
        <v>0</v>
      </c>
      <c r="K21" s="31">
        <f t="shared" si="0"/>
        <v>2</v>
      </c>
    </row>
    <row r="22" spans="1:11" ht="18.75">
      <c r="A22" s="23">
        <v>17</v>
      </c>
      <c r="B22" s="9" t="s">
        <v>4</v>
      </c>
      <c r="C22" s="30">
        <v>4</v>
      </c>
      <c r="D22" s="30">
        <v>3</v>
      </c>
      <c r="E22" s="30">
        <v>4</v>
      </c>
      <c r="F22" s="31">
        <v>4</v>
      </c>
      <c r="G22" s="36"/>
      <c r="H22" s="29">
        <f>COUNTIF(C22:F22,"5")</f>
        <v>0</v>
      </c>
      <c r="I22" s="30">
        <f>COUNTIF(C22:F22,"4")</f>
        <v>3</v>
      </c>
      <c r="J22" s="30">
        <f t="shared" si="1"/>
        <v>1</v>
      </c>
      <c r="K22" s="31">
        <f t="shared" si="0"/>
        <v>0</v>
      </c>
    </row>
    <row r="23" spans="1:11" ht="18.75">
      <c r="A23" s="23">
        <v>18</v>
      </c>
      <c r="B23" s="9" t="s">
        <v>5</v>
      </c>
      <c r="C23" s="30">
        <v>3</v>
      </c>
      <c r="D23" s="30">
        <v>5</v>
      </c>
      <c r="E23" s="30">
        <v>3</v>
      </c>
      <c r="F23" s="31">
        <v>2</v>
      </c>
      <c r="G23" s="36"/>
      <c r="H23" s="29">
        <f>COUNTIF(C23:F23,"5")</f>
        <v>1</v>
      </c>
      <c r="I23" s="30">
        <f>COUNTIF(C23:F23,"4")</f>
        <v>0</v>
      </c>
      <c r="J23" s="30">
        <f t="shared" si="1"/>
        <v>2</v>
      </c>
      <c r="K23" s="31">
        <f t="shared" si="0"/>
        <v>1</v>
      </c>
    </row>
    <row r="24" spans="1:11" ht="18.75">
      <c r="A24" s="23">
        <v>19</v>
      </c>
      <c r="B24" s="9" t="s">
        <v>13</v>
      </c>
      <c r="C24" s="30">
        <v>2</v>
      </c>
      <c r="D24" s="30">
        <v>4</v>
      </c>
      <c r="E24" s="30">
        <v>3</v>
      </c>
      <c r="F24" s="31">
        <v>2</v>
      </c>
      <c r="G24" s="36"/>
      <c r="H24" s="29">
        <f>COUNTIF(C24:F24,"5")</f>
        <v>0</v>
      </c>
      <c r="I24" s="30">
        <f>COUNTIF(C24:F24,"4")</f>
        <v>1</v>
      </c>
      <c r="J24" s="30">
        <f t="shared" si="1"/>
        <v>1</v>
      </c>
      <c r="K24" s="31">
        <f t="shared" si="0"/>
        <v>2</v>
      </c>
    </row>
    <row r="25" spans="1:11" ht="19.5" thickBot="1">
      <c r="A25" s="24">
        <v>20</v>
      </c>
      <c r="B25" s="25" t="s">
        <v>14</v>
      </c>
      <c r="C25" s="33">
        <v>3</v>
      </c>
      <c r="D25" s="33">
        <v>4</v>
      </c>
      <c r="E25" s="33">
        <v>3</v>
      </c>
      <c r="F25" s="34">
        <v>3</v>
      </c>
      <c r="G25" s="37"/>
      <c r="H25" s="32">
        <f>COUNTIF(C25:F25,"5")</f>
        <v>0</v>
      </c>
      <c r="I25" s="33">
        <f>COUNTIF(C25:F25,"4")</f>
        <v>1</v>
      </c>
      <c r="J25" s="33">
        <f t="shared" si="1"/>
        <v>3</v>
      </c>
      <c r="K25" s="34">
        <f t="shared" si="0"/>
        <v>0</v>
      </c>
    </row>
    <row r="26" spans="4:35" ht="93.75">
      <c r="D26" s="15" t="s">
        <v>21</v>
      </c>
      <c r="G26" s="15" t="s">
        <v>22</v>
      </c>
      <c r="Q26" s="1"/>
      <c r="R26" s="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8" spans="1:7" ht="18.75">
      <c r="A28" s="10">
        <v>5</v>
      </c>
      <c r="B28" s="10" t="s">
        <v>16</v>
      </c>
      <c r="D28" s="10">
        <f>SUM(H6:H25)</f>
        <v>18</v>
      </c>
      <c r="E28" s="10">
        <f>A28*D28</f>
        <v>90</v>
      </c>
      <c r="F28" s="10">
        <f>A28*D28*100/E32</f>
        <v>38.793103448275865</v>
      </c>
      <c r="G28" s="10">
        <f>AVERAGE(C6:F25)</f>
        <v>3.325</v>
      </c>
    </row>
    <row r="29" spans="1:6" ht="18.75">
      <c r="A29" s="10">
        <v>4</v>
      </c>
      <c r="B29" s="10" t="s">
        <v>17</v>
      </c>
      <c r="D29" s="10">
        <f>SUM(H7:H27)</f>
        <v>16</v>
      </c>
      <c r="E29" s="10">
        <f>4*3</f>
        <v>12</v>
      </c>
      <c r="F29" s="10">
        <f>A29*D29*100/E32</f>
        <v>27.586206896551722</v>
      </c>
    </row>
    <row r="30" spans="1:6" ht="18.75">
      <c r="A30" s="10">
        <v>3</v>
      </c>
      <c r="B30" s="10" t="s">
        <v>18</v>
      </c>
      <c r="D30" s="10">
        <f>SUM(H8:H28)</f>
        <v>16</v>
      </c>
      <c r="E30" s="10">
        <f>3*6</f>
        <v>18</v>
      </c>
      <c r="F30" s="10">
        <f>A30*D30*100/E32</f>
        <v>20.689655172413794</v>
      </c>
    </row>
    <row r="31" spans="1:28" ht="18.75">
      <c r="A31" s="10">
        <v>2</v>
      </c>
      <c r="B31" s="10" t="s">
        <v>19</v>
      </c>
      <c r="D31" s="10">
        <f>SUM(H9:H29)</f>
        <v>15</v>
      </c>
      <c r="E31" s="10">
        <f>2*6</f>
        <v>12</v>
      </c>
      <c r="F31" s="10">
        <f>A31*D31*100/E32</f>
        <v>12.931034482758621</v>
      </c>
      <c r="Q31" s="1"/>
      <c r="V31" s="3"/>
      <c r="W31" s="3"/>
      <c r="X31" s="3"/>
      <c r="Y31" s="3"/>
      <c r="Z31" s="3"/>
      <c r="AA31" s="1"/>
      <c r="AB31" s="1"/>
    </row>
    <row r="32" spans="4:35" ht="18.75">
      <c r="D32" s="10">
        <f>SUM(D28:D31)</f>
        <v>65</v>
      </c>
      <c r="E32" s="10">
        <f>SUM(A28*D28+A29*D29+A30*D30+A31*D31)</f>
        <v>232</v>
      </c>
      <c r="F32" s="10">
        <f>SUM(F28:F31)</f>
        <v>100</v>
      </c>
      <c r="Q32" s="1"/>
      <c r="R32" s="1"/>
      <c r="S32" s="6"/>
      <c r="T32" s="1"/>
      <c r="U32" s="1"/>
      <c r="V32" s="5"/>
      <c r="W32" s="5"/>
      <c r="X32" s="6"/>
      <c r="Y32" s="6"/>
      <c r="Z32" s="6"/>
      <c r="AA32" s="7"/>
      <c r="AB32" s="7"/>
      <c r="AC32" s="1"/>
      <c r="AD32" s="1"/>
      <c r="AE32" s="1"/>
      <c r="AF32" s="1"/>
      <c r="AG32" s="1"/>
      <c r="AH32" s="1"/>
      <c r="AI32" s="1"/>
    </row>
    <row r="33" spans="17:35" ht="18.75">
      <c r="Q33" s="1"/>
      <c r="R33" s="3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7:35" ht="18.75"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7:35" ht="18.75"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7:35" ht="18.75">
      <c r="Q36" s="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7:35" ht="18.75">
      <c r="Q37" s="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7:35" ht="18.75">
      <c r="Q38" s="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7:35" ht="18.75">
      <c r="Q39" s="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7:35" ht="18.75">
      <c r="Q40" s="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7:35" ht="18.75">
      <c r="Q41" s="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7:35" ht="18.75">
      <c r="Q42" s="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7:35" ht="18.75">
      <c r="Q43" s="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7:35" ht="18.75">
      <c r="Q44" s="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7:35" ht="18.75">
      <c r="Q45" s="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7:35" ht="18.75">
      <c r="Q46" s="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7:35" ht="18.75">
      <c r="Q47" s="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7:35" ht="18.75">
      <c r="Q48" s="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7:35" ht="18.75">
      <c r="Q49" s="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7:35" ht="18.75">
      <c r="Q50" s="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7:35" ht="18.75">
      <c r="Q51" s="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7:35" ht="18.75">
      <c r="Q52" s="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7:35" ht="18.75">
      <c r="Q53" s="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7:35" ht="18.75">
      <c r="Q54" s="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7:35" ht="18.75">
      <c r="Q55" s="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7:35" ht="18.7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7:35" ht="18.7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7:35" ht="18.7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7:35" ht="18.7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7:35" ht="18.7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</sheetData>
  <sheetProtection/>
  <mergeCells count="7">
    <mergeCell ref="B1:E1"/>
    <mergeCell ref="A2:B2"/>
    <mergeCell ref="A3:B3"/>
    <mergeCell ref="V32:W32"/>
    <mergeCell ref="G5:G25"/>
    <mergeCell ref="D2:G2"/>
    <mergeCell ref="H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W11" sqref="W11"/>
    </sheetView>
  </sheetViews>
  <sheetFormatPr defaultColWidth="9.140625" defaultRowHeight="15"/>
  <sheetData>
    <row r="1" spans="1:7" ht="93.75">
      <c r="A1" s="16" t="s">
        <v>15</v>
      </c>
      <c r="B1" s="17" t="s">
        <v>3</v>
      </c>
      <c r="C1" s="18">
        <v>42993</v>
      </c>
      <c r="D1" s="18">
        <v>42994</v>
      </c>
      <c r="E1" s="18">
        <v>42995</v>
      </c>
      <c r="F1" s="18">
        <v>42996</v>
      </c>
      <c r="G1" t="s">
        <v>20</v>
      </c>
    </row>
    <row r="2" spans="1:7" ht="18.75">
      <c r="A2" s="10">
        <v>5</v>
      </c>
      <c r="B2" s="9" t="s">
        <v>11</v>
      </c>
      <c r="C2" s="9">
        <v>3</v>
      </c>
      <c r="D2" s="9">
        <v>5</v>
      </c>
      <c r="E2" s="9">
        <v>5</v>
      </c>
      <c r="F2" s="9">
        <v>3</v>
      </c>
      <c r="G2">
        <f>AVERAGE(AVERAGE(C2:F2))</f>
        <v>4</v>
      </c>
    </row>
    <row r="3" spans="1:7" ht="18.75">
      <c r="A3" s="10">
        <v>7</v>
      </c>
      <c r="B3" s="9" t="s">
        <v>4</v>
      </c>
      <c r="C3" s="9">
        <v>5</v>
      </c>
      <c r="D3" s="9">
        <v>2</v>
      </c>
      <c r="E3" s="9">
        <v>5</v>
      </c>
      <c r="F3" s="9">
        <v>4</v>
      </c>
      <c r="G3">
        <f>AVERAGE(AVERAGE(C3:F3))</f>
        <v>4</v>
      </c>
    </row>
    <row r="4" spans="1:7" ht="18.75">
      <c r="A4" s="10">
        <v>9</v>
      </c>
      <c r="B4" s="9" t="s">
        <v>13</v>
      </c>
      <c r="C4" s="9">
        <v>5</v>
      </c>
      <c r="D4" s="9">
        <v>4</v>
      </c>
      <c r="E4" s="9">
        <v>2</v>
      </c>
      <c r="F4" s="9">
        <v>5</v>
      </c>
      <c r="G4">
        <f>AVERAGE(AVERAGE(C4:F4))</f>
        <v>4</v>
      </c>
    </row>
    <row r="5" spans="1:7" ht="18.75">
      <c r="A5" s="10">
        <v>8</v>
      </c>
      <c r="B5" s="9" t="s">
        <v>5</v>
      </c>
      <c r="C5" s="9">
        <v>5</v>
      </c>
      <c r="D5" s="9">
        <v>3</v>
      </c>
      <c r="E5" s="9">
        <v>3</v>
      </c>
      <c r="F5" s="9">
        <v>4</v>
      </c>
      <c r="G5">
        <f>AVERAGE(AVERAGE(C5:F5))</f>
        <v>3.75</v>
      </c>
    </row>
    <row r="6" spans="1:7" ht="18.75">
      <c r="A6" s="10">
        <v>13</v>
      </c>
      <c r="B6" s="9" t="s">
        <v>9</v>
      </c>
      <c r="C6" s="9">
        <v>5</v>
      </c>
      <c r="D6" s="9">
        <v>4</v>
      </c>
      <c r="E6" s="9">
        <v>3</v>
      </c>
      <c r="F6" s="9">
        <v>3</v>
      </c>
      <c r="G6">
        <f>AVERAGE(AVERAGE(C6:F6))</f>
        <v>3.75</v>
      </c>
    </row>
    <row r="7" spans="1:7" ht="18.75">
      <c r="A7" s="10">
        <v>17</v>
      </c>
      <c r="B7" s="9" t="s">
        <v>4</v>
      </c>
      <c r="C7" s="9">
        <v>4</v>
      </c>
      <c r="D7" s="9">
        <v>3</v>
      </c>
      <c r="E7" s="9">
        <v>4</v>
      </c>
      <c r="F7" s="9">
        <v>4</v>
      </c>
      <c r="G7">
        <f>AVERAGE(AVERAGE(C7:F7))</f>
        <v>3.75</v>
      </c>
    </row>
    <row r="8" spans="1:7" ht="18.75">
      <c r="A8" s="10">
        <v>1</v>
      </c>
      <c r="B8" s="9" t="s">
        <v>7</v>
      </c>
      <c r="C8" s="9">
        <v>2</v>
      </c>
      <c r="D8" s="9">
        <v>5</v>
      </c>
      <c r="E8" s="9">
        <v>2</v>
      </c>
      <c r="F8" s="9">
        <v>5</v>
      </c>
      <c r="G8">
        <f>AVERAGE(AVERAGE(C8:F8))</f>
        <v>3.5</v>
      </c>
    </row>
    <row r="9" spans="1:7" ht="18.75">
      <c r="A9" s="10">
        <v>15</v>
      </c>
      <c r="B9" s="9" t="s">
        <v>11</v>
      </c>
      <c r="C9" s="9">
        <v>3</v>
      </c>
      <c r="D9" s="9">
        <v>2</v>
      </c>
      <c r="E9" s="9">
        <v>5</v>
      </c>
      <c r="F9" s="9">
        <v>4</v>
      </c>
      <c r="G9">
        <f>AVERAGE(AVERAGE(C9:F9))</f>
        <v>3.5</v>
      </c>
    </row>
    <row r="10" spans="1:7" ht="18.75">
      <c r="A10" s="10">
        <v>16</v>
      </c>
      <c r="B10" s="9" t="s">
        <v>12</v>
      </c>
      <c r="C10" s="9">
        <v>5</v>
      </c>
      <c r="D10" s="9">
        <v>2</v>
      </c>
      <c r="E10" s="9">
        <v>5</v>
      </c>
      <c r="F10" s="9">
        <v>2</v>
      </c>
      <c r="G10">
        <f>AVERAGE(AVERAGE(C10:F10))</f>
        <v>3.5</v>
      </c>
    </row>
    <row r="11" spans="1:7" ht="18.75">
      <c r="A11" s="10">
        <v>6</v>
      </c>
      <c r="B11" s="9" t="s">
        <v>12</v>
      </c>
      <c r="C11" s="9">
        <v>4</v>
      </c>
      <c r="D11" s="9">
        <v>4</v>
      </c>
      <c r="E11" s="9">
        <v>2</v>
      </c>
      <c r="F11" s="9">
        <v>3</v>
      </c>
      <c r="G11">
        <f>AVERAGE(AVERAGE(C11:F11))</f>
        <v>3.25</v>
      </c>
    </row>
    <row r="12" spans="1:7" ht="18.75">
      <c r="A12" s="10">
        <v>10</v>
      </c>
      <c r="B12" s="9" t="s">
        <v>14</v>
      </c>
      <c r="C12" s="9">
        <v>2</v>
      </c>
      <c r="D12" s="9">
        <v>2</v>
      </c>
      <c r="E12" s="9">
        <v>4</v>
      </c>
      <c r="F12" s="9">
        <v>5</v>
      </c>
      <c r="G12">
        <f>AVERAGE(AVERAGE(C12:F12))</f>
        <v>3.25</v>
      </c>
    </row>
    <row r="13" spans="1:7" ht="18.75">
      <c r="A13" s="10">
        <v>18</v>
      </c>
      <c r="B13" s="9" t="s">
        <v>5</v>
      </c>
      <c r="C13" s="9">
        <v>3</v>
      </c>
      <c r="D13" s="9">
        <v>5</v>
      </c>
      <c r="E13" s="9">
        <v>3</v>
      </c>
      <c r="F13" s="9">
        <v>2</v>
      </c>
      <c r="G13">
        <f>AVERAGE(AVERAGE(C13:F13))</f>
        <v>3.25</v>
      </c>
    </row>
    <row r="14" spans="1:7" ht="18.75">
      <c r="A14" s="10">
        <v>20</v>
      </c>
      <c r="B14" s="9" t="s">
        <v>14</v>
      </c>
      <c r="C14" s="9">
        <v>3</v>
      </c>
      <c r="D14" s="9">
        <v>4</v>
      </c>
      <c r="E14" s="9">
        <v>3</v>
      </c>
      <c r="F14" s="9">
        <v>3</v>
      </c>
      <c r="G14">
        <f>AVERAGE(AVERAGE(C14:F14))</f>
        <v>3.25</v>
      </c>
    </row>
    <row r="15" spans="1:7" ht="18.75">
      <c r="A15" s="10">
        <v>2</v>
      </c>
      <c r="B15" s="9" t="s">
        <v>8</v>
      </c>
      <c r="C15" s="9">
        <v>2</v>
      </c>
      <c r="D15" s="9">
        <v>4</v>
      </c>
      <c r="E15" s="9">
        <v>4</v>
      </c>
      <c r="F15" s="9">
        <v>2</v>
      </c>
      <c r="G15">
        <f>AVERAGE(AVERAGE(C15:F15))</f>
        <v>3</v>
      </c>
    </row>
    <row r="16" spans="1:7" ht="18.75">
      <c r="A16" s="10">
        <v>3</v>
      </c>
      <c r="B16" s="9" t="s">
        <v>9</v>
      </c>
      <c r="C16" s="9">
        <v>2</v>
      </c>
      <c r="D16" s="9">
        <v>3</v>
      </c>
      <c r="E16" s="9">
        <v>5</v>
      </c>
      <c r="F16" s="9">
        <v>2</v>
      </c>
      <c r="G16">
        <f>AVERAGE(AVERAGE(C16:F16))</f>
        <v>3</v>
      </c>
    </row>
    <row r="17" spans="1:7" ht="18.75">
      <c r="A17" s="10">
        <v>4</v>
      </c>
      <c r="B17" s="9" t="s">
        <v>10</v>
      </c>
      <c r="C17" s="9">
        <v>3</v>
      </c>
      <c r="D17" s="9">
        <v>2</v>
      </c>
      <c r="E17" s="9">
        <v>5</v>
      </c>
      <c r="F17" s="9">
        <v>2</v>
      </c>
      <c r="G17">
        <f>AVERAGE(AVERAGE(C17:F17))</f>
        <v>3</v>
      </c>
    </row>
    <row r="18" spans="1:7" ht="18.75">
      <c r="A18" s="10">
        <v>11</v>
      </c>
      <c r="B18" s="9" t="s">
        <v>7</v>
      </c>
      <c r="C18" s="9">
        <v>3</v>
      </c>
      <c r="D18" s="9">
        <v>5</v>
      </c>
      <c r="E18" s="9">
        <v>2</v>
      </c>
      <c r="F18" s="9">
        <v>2</v>
      </c>
      <c r="G18">
        <f>AVERAGE(AVERAGE(C18:F18))</f>
        <v>3</v>
      </c>
    </row>
    <row r="19" spans="1:7" ht="18.75">
      <c r="A19" s="10">
        <v>12</v>
      </c>
      <c r="B19" s="9" t="s">
        <v>8</v>
      </c>
      <c r="C19" s="9">
        <v>4</v>
      </c>
      <c r="D19" s="9">
        <v>3</v>
      </c>
      <c r="E19" s="9">
        <v>2</v>
      </c>
      <c r="F19" s="9">
        <v>2</v>
      </c>
      <c r="G19">
        <f>AVERAGE(AVERAGE(C19:F19))</f>
        <v>2.75</v>
      </c>
    </row>
    <row r="20" spans="1:7" ht="18.75">
      <c r="A20" s="10">
        <v>19</v>
      </c>
      <c r="B20" s="9" t="s">
        <v>13</v>
      </c>
      <c r="C20" s="9">
        <v>2</v>
      </c>
      <c r="D20" s="9">
        <v>4</v>
      </c>
      <c r="E20" s="9">
        <v>3</v>
      </c>
      <c r="F20" s="9">
        <v>2</v>
      </c>
      <c r="G20">
        <f>AVERAGE(AVERAGE(C20:F20))</f>
        <v>2.75</v>
      </c>
    </row>
    <row r="21" spans="1:7" ht="18.75">
      <c r="A21" s="10">
        <v>14</v>
      </c>
      <c r="B21" s="9" t="s">
        <v>10</v>
      </c>
      <c r="C21" s="9">
        <v>2</v>
      </c>
      <c r="D21" s="9">
        <v>2</v>
      </c>
      <c r="E21" s="9">
        <v>3</v>
      </c>
      <c r="F21" s="9">
        <v>2</v>
      </c>
      <c r="G21">
        <f>AVERAGE(AVERAGE(C21:F21))</f>
        <v>2.25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2017-09-15T06:55:54Z</dcterms:created>
  <dcterms:modified xsi:type="dcterms:W3CDTF">2017-09-15T08:44:58Z</dcterms:modified>
  <cp:category/>
  <cp:version/>
  <cp:contentType/>
  <cp:contentStatus/>
</cp:coreProperties>
</file>